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90" windowWidth="15165" windowHeight="7275"/>
  </bookViews>
  <sheets>
    <sheet name="BOM" sheetId="1" r:id="rId1"/>
  </sheets>
  <calcPr calcId="125725"/>
</workbook>
</file>

<file path=xl/calcChain.xml><?xml version="1.0" encoding="utf-8"?>
<calcChain xmlns="http://schemas.openxmlformats.org/spreadsheetml/2006/main">
  <c r="G43" i="1"/>
  <c r="G9"/>
  <c r="G3"/>
  <c r="G4"/>
  <c r="G5"/>
  <c r="G6"/>
  <c r="G7"/>
  <c r="G8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4"/>
  <c r="G45"/>
  <c r="G46"/>
  <c r="G47"/>
  <c r="G48"/>
  <c r="G51"/>
  <c r="G52"/>
  <c r="G53"/>
  <c r="G54"/>
  <c r="G55"/>
  <c r="G50"/>
  <c r="G49"/>
  <c r="G56"/>
  <c r="G57"/>
  <c r="G10"/>
  <c r="G11"/>
  <c r="G12"/>
  <c r="G13"/>
  <c r="G2"/>
  <c r="G80"/>
  <c r="G72"/>
  <c r="G67"/>
  <c r="G65"/>
  <c r="G64"/>
  <c r="G60" l="1"/>
  <c r="G61" s="1"/>
  <c r="G73"/>
  <c r="G74" s="1"/>
  <c r="G86" l="1"/>
  <c r="G88" s="1"/>
  <c r="G85"/>
  <c r="G87" l="1"/>
  <c r="G89"/>
  <c r="G91"/>
  <c r="G92"/>
  <c r="G90"/>
</calcChain>
</file>

<file path=xl/sharedStrings.xml><?xml version="1.0" encoding="utf-8"?>
<sst xmlns="http://schemas.openxmlformats.org/spreadsheetml/2006/main" count="318" uniqueCount="225">
  <si>
    <t>General Description</t>
  </si>
  <si>
    <t>Supplier</t>
  </si>
  <si>
    <t>Part #</t>
  </si>
  <si>
    <t>Quantity</t>
  </si>
  <si>
    <t>Price ea.</t>
  </si>
  <si>
    <t>Total</t>
  </si>
  <si>
    <t>Polymer Li-Ion Battery 11.1V</t>
  </si>
  <si>
    <t>PL-385085-3S-WR</t>
  </si>
  <si>
    <t>Smart Charger 1.8A for 11.1V Li-Ion</t>
  </si>
  <si>
    <t>CH-UNLI111-18</t>
  </si>
  <si>
    <t>LynxMotion Plastic Cut Out</t>
  </si>
  <si>
    <t>????</t>
  </si>
  <si>
    <t>Gear Head Motor 12VDC 30:1 (6mm shaft)</t>
  </si>
  <si>
    <t>GHM-16</t>
  </si>
  <si>
    <t>Quandrature Motor Encoder with Cable</t>
  </si>
  <si>
    <t>QME-01</t>
  </si>
  <si>
    <t>Universal Hub 6mm (pair) Mounting for Wheels</t>
  </si>
  <si>
    <t>HUB-02</t>
  </si>
  <si>
    <t>Aluminum Square Bars 6.375 X .25</t>
  </si>
  <si>
    <t>ALU-03</t>
  </si>
  <si>
    <t>4.00ACR</t>
  </si>
  <si>
    <t>Sharp GP2Y0A21YK0F Analog Dist.  10-80cm</t>
  </si>
  <si>
    <t>pololu.com</t>
  </si>
  <si>
    <t>Item # 136</t>
  </si>
  <si>
    <t>A3953 chips</t>
  </si>
  <si>
    <t>www.ti-estore.com</t>
  </si>
  <si>
    <t>TMDSCNCD28335</t>
  </si>
  <si>
    <t>Or Cirucuit Board Fabrication</t>
  </si>
  <si>
    <t>www.4pcb.com</t>
  </si>
  <si>
    <t>Dan Block Files</t>
  </si>
  <si>
    <t>768-1007-1-ND</t>
  </si>
  <si>
    <t>620-1133-1-ND</t>
  </si>
  <si>
    <t>4 inch Black wheels (pair)</t>
  </si>
  <si>
    <t>DSP SIMM connector Molex 87630-1001</t>
  </si>
  <si>
    <t>PCE3735CT-ND</t>
  </si>
  <si>
    <t>Quantity 1000</t>
  </si>
  <si>
    <t>Quantity 500</t>
  </si>
  <si>
    <t>Quantity 200</t>
  </si>
  <si>
    <t>P10KECT-ND</t>
  </si>
  <si>
    <t>541-24.9KFCT-ND</t>
  </si>
  <si>
    <t>490-1054-1-ND</t>
  </si>
  <si>
    <t>Quantity 100</t>
  </si>
  <si>
    <t>311-1174-1-ND</t>
  </si>
  <si>
    <t>478-1490-1-ND</t>
  </si>
  <si>
    <t>296-21112-1-ND</t>
  </si>
  <si>
    <t>3.3V Regulator TI TLV1117-33CDCYR</t>
  </si>
  <si>
    <t>Can be sampled from TI</t>
  </si>
  <si>
    <t>Power Connector</t>
  </si>
  <si>
    <t>Aerocomm Wireless Modem</t>
  </si>
  <si>
    <t>Maxbotix LV-MaxSonar-EZ1 Sonar Range Finder MB1010</t>
  </si>
  <si>
    <t>Item # 726</t>
  </si>
  <si>
    <t>MMA7361L 3-Axis Accelerometer +-1.5/6g</t>
  </si>
  <si>
    <t>Item # 1246</t>
  </si>
  <si>
    <t>Item # 1266</t>
  </si>
  <si>
    <t>LPR510AL Dual-Axis Gyro</t>
  </si>
  <si>
    <t>Send CAD file to LynxMotion to have them cut the plastic</t>
  </si>
  <si>
    <t>F28335 Control Card</t>
  </si>
  <si>
    <t>CC1111EMK-915</t>
  </si>
  <si>
    <t>www.mouser.com</t>
  </si>
  <si>
    <t>AC4490</t>
  </si>
  <si>
    <t>Aerocomm Wireless connector</t>
  </si>
  <si>
    <t>www.digikey.com</t>
  </si>
  <si>
    <t>952-1349-5-ND</t>
  </si>
  <si>
    <t>Schematic</t>
  </si>
  <si>
    <t>N/A</t>
  </si>
  <si>
    <t>SV12</t>
  </si>
  <si>
    <t>SV9</t>
  </si>
  <si>
    <t>GYRO</t>
  </si>
  <si>
    <t>TILT</t>
  </si>
  <si>
    <t>F28335 _CONTROLCARD</t>
  </si>
  <si>
    <t>U1</t>
  </si>
  <si>
    <t>SV3, SV4</t>
  </si>
  <si>
    <t>U2, U5</t>
  </si>
  <si>
    <t>C8, C13</t>
  </si>
  <si>
    <t>R7, R9</t>
  </si>
  <si>
    <t>C7, C14</t>
  </si>
  <si>
    <t>U3</t>
  </si>
  <si>
    <t>U4</t>
  </si>
  <si>
    <t>Notes</t>
  </si>
  <si>
    <t>www.pololu.com</t>
  </si>
  <si>
    <t>www.servocity.com</t>
  </si>
  <si>
    <t>www.BatterySpace.com</t>
  </si>
  <si>
    <t>www.LynxMotion.com</t>
  </si>
  <si>
    <t>538-87630-1001</t>
  </si>
  <si>
    <t>CC1111EMK868-915 Evaluation Module Kit</t>
  </si>
  <si>
    <t>eZ430-Chronos-915 - eZ430-Chronos Wireless Watch</t>
  </si>
  <si>
    <t>eZ430-Chronos-915</t>
  </si>
  <si>
    <t>TOTALS:</t>
  </si>
  <si>
    <t>w/ PCB Student Discount (4pcb.com)</t>
  </si>
  <si>
    <t>AeroComm BOM:</t>
  </si>
  <si>
    <t>AeroComm AC4490 PC Interface Board Fabrication</t>
  </si>
  <si>
    <t>Minimum quantity is 5 (or 1 or more for $33ea with student discount)</t>
  </si>
  <si>
    <t>CONN D-SUB RCPT R/A 9POS 30GOLD</t>
  </si>
  <si>
    <t>A32115-ND</t>
  </si>
  <si>
    <t>Cap 0.1 uF LEADS</t>
  </si>
  <si>
    <t>2.2K Ohm LEADS</t>
  </si>
  <si>
    <t>IC TXRX RS-232 5V 16-PDIP</t>
  </si>
  <si>
    <t>HIN232CPZ-ND</t>
  </si>
  <si>
    <t>C1111/Chronos Wireless:</t>
  </si>
  <si>
    <t>TOTAL:</t>
  </si>
  <si>
    <t>Without student discount</t>
  </si>
  <si>
    <t>With student discount (only 1 board)</t>
  </si>
  <si>
    <t>w/ PCB Student Discount (4pcb.com) + Chronos</t>
  </si>
  <si>
    <t>w/o PCB Discount</t>
  </si>
  <si>
    <t>w/ PCB Student Discount (4pcb.com) + AeroComm</t>
  </si>
  <si>
    <t>w/ PCB Student Discount (4pcb.com) + Chronos + AeroComm</t>
  </si>
  <si>
    <t>w/o PCB Discount + Chronos</t>
  </si>
  <si>
    <t>w/o PCB Discount + AeroComm</t>
  </si>
  <si>
    <t>w/o PCB Discount + Chronos + AeroComm</t>
  </si>
  <si>
    <t>C1, C2, C3, C4, C5</t>
  </si>
  <si>
    <t>470 Ohm LEADS</t>
  </si>
  <si>
    <t>R3</t>
  </si>
  <si>
    <t>R1, R2</t>
  </si>
  <si>
    <t>C1, C2, C11, C16, C17, C19, C20, C23</t>
  </si>
  <si>
    <t>C9, C10</t>
  </si>
  <si>
    <t>C15</t>
  </si>
  <si>
    <t>Res 24.9K Ohm 1/4W 1206</t>
  </si>
  <si>
    <t>Cap 47pF 50V 1206</t>
  </si>
  <si>
    <t>Cap 680pF 50V 1206</t>
  </si>
  <si>
    <t>C3, C4, C5, C6, C12</t>
  </si>
  <si>
    <t>C21, C22</t>
  </si>
  <si>
    <t>J2</t>
  </si>
  <si>
    <t>L1</t>
  </si>
  <si>
    <t>R1</t>
  </si>
  <si>
    <t>R2</t>
  </si>
  <si>
    <t>R10, R12, R13</t>
  </si>
  <si>
    <t>R11, R20</t>
  </si>
  <si>
    <t>R15</t>
  </si>
  <si>
    <t>R17</t>
  </si>
  <si>
    <t>R19, R22, R23, R25, R26</t>
  </si>
  <si>
    <t>R27</t>
  </si>
  <si>
    <t>S1, S2</t>
  </si>
  <si>
    <t>Serial EEPROM 93LC46B</t>
  </si>
  <si>
    <t>U6</t>
  </si>
  <si>
    <t>U7</t>
  </si>
  <si>
    <t>U8</t>
  </si>
  <si>
    <t>U11</t>
  </si>
  <si>
    <t>IC Dual 2 Input OR Gate SN74LVC2G32</t>
  </si>
  <si>
    <t>U13</t>
  </si>
  <si>
    <t>Flip-Flop SN74LVC2G74</t>
  </si>
  <si>
    <t>3.3V Regulator TL1963A-33KTTR</t>
  </si>
  <si>
    <t>ADJ Regulator TL1963A-KTTR</t>
  </si>
  <si>
    <t>U12</t>
  </si>
  <si>
    <t>CONN PLUG USB</t>
  </si>
  <si>
    <t>WM17118-ND</t>
  </si>
  <si>
    <t>IR CONN HOUSING</t>
  </si>
  <si>
    <t>455-1126-ND</t>
  </si>
  <si>
    <t>IR CONN TERMINAL</t>
  </si>
  <si>
    <t>455-2148-1-ND</t>
  </si>
  <si>
    <t>Inductor / Ferrite Chip 220 Ohm 2000ma 0805</t>
  </si>
  <si>
    <t>Quantity 10</t>
  </si>
  <si>
    <t>Sliding Switch 2positions</t>
  </si>
  <si>
    <t>296-13267-1-ND</t>
  </si>
  <si>
    <t>93LC46BT-I/OTCT-ND</t>
  </si>
  <si>
    <t>296-13273-1-ND</t>
  </si>
  <si>
    <t>296-24759-1-ND</t>
  </si>
  <si>
    <t>296-24758-1-ND</t>
  </si>
  <si>
    <t>Can be sampled from TI, Digikey out of stock (7/27/2011)</t>
  </si>
  <si>
    <t>490-1775-1-ND</t>
  </si>
  <si>
    <t>Cap 0.1uF 50v 10% 1206</t>
  </si>
  <si>
    <t>Cap 10uF 10V ceramic 1206</t>
  </si>
  <si>
    <t xml:space="preserve">Cap 1 .0uF 25V 1206 </t>
  </si>
  <si>
    <t>587-1328-1-ND</t>
  </si>
  <si>
    <t>445-1602-1-ND</t>
  </si>
  <si>
    <t>Cap 10000PF (10nF) 50V Ceramic 1206</t>
  </si>
  <si>
    <t>311-1158-1-ND</t>
  </si>
  <si>
    <t>Cap 47uF 35V Radial, Can</t>
  </si>
  <si>
    <t>Resonator 6.00 MHz</t>
  </si>
  <si>
    <t>490-1218-1-ND</t>
  </si>
  <si>
    <t>311-27ERCT-ND</t>
  </si>
  <si>
    <t>Res 27 Ohm 1/4W 5% 1206</t>
  </si>
  <si>
    <t>Res 220 Ohm 1/4W 5% 1206</t>
  </si>
  <si>
    <t>P220ECT-ND</t>
  </si>
  <si>
    <t>Res 470 Ohm 1/4W 5% 1206</t>
  </si>
  <si>
    <t>P470ECT-ND</t>
  </si>
  <si>
    <t>Res 1.0K Ohm 1/4W 5% 1206</t>
  </si>
  <si>
    <t>311-1.0KERCT-ND</t>
  </si>
  <si>
    <t>Quantity 50</t>
  </si>
  <si>
    <t>311-1.47KFRCT-ND</t>
  </si>
  <si>
    <t>Res 1.47K Ohm 1/4W 1% 1206</t>
  </si>
  <si>
    <t>R24, R28</t>
  </si>
  <si>
    <t>P2.2KECT-ND</t>
  </si>
  <si>
    <t>Res 2.2K Ohm 1/4W 5% 1206</t>
  </si>
  <si>
    <t>Res 10K Ohm 1/4W 5% 1206</t>
  </si>
  <si>
    <t>Res 20K Ohm 1/4W 5% 1206</t>
  </si>
  <si>
    <t>311-20KERCT-ND</t>
  </si>
  <si>
    <t>Res 47K Ohm 1/4W 5% 1206</t>
  </si>
  <si>
    <t>P47KECT-ND</t>
  </si>
  <si>
    <t>P1.0MECT-ND</t>
  </si>
  <si>
    <t>Res 1.0M Ohm 1/4W 5% 1206</t>
  </si>
  <si>
    <t>929974E-01-36-ND</t>
  </si>
  <si>
    <t>450-1609-ND</t>
  </si>
  <si>
    <t>S4231-ND</t>
  </si>
  <si>
    <t>WM6436-ND</t>
  </si>
  <si>
    <t>A34344-40-ND</t>
  </si>
  <si>
    <t>CONN HEADR BRKWAY .100 80POS STR (2x40 Male Header)</t>
  </si>
  <si>
    <t>CONN HEADER 36POS .100 VERT TIN (1 x36 Male Header)</t>
  </si>
  <si>
    <t>CONN HEADER FEM 62POS .1" DL TIN (2x31 Female Header)</t>
  </si>
  <si>
    <t>CONN RECEPT .100 SNGL STR 36POS (1 x36 Female Header)</t>
  </si>
  <si>
    <t>Qunatity 10</t>
  </si>
  <si>
    <t>POWER1, JP1, JP2, JP3, JP4, SV1, SV5-8, SPIA, SPIB, SV13-16</t>
  </si>
  <si>
    <t>SV2, SV3, SV4, SV9-12</t>
  </si>
  <si>
    <t>DEBUG, TEST</t>
  </si>
  <si>
    <t>TILT, GYRO, POLOLU_LPR510AL, POLOLU_MMA7361L</t>
  </si>
  <si>
    <t>X2</t>
  </si>
  <si>
    <t>AHS-04</t>
  </si>
  <si>
    <t>Aluminum Hex Standoffs</t>
  </si>
  <si>
    <t>10 bars in one package</t>
  </si>
  <si>
    <t>Steel Socket Head Screws - 3/8" x 4-40 (100)</t>
  </si>
  <si>
    <t>SHS-02</t>
  </si>
  <si>
    <t>100 Screws</t>
  </si>
  <si>
    <t>Steel Socket Head Screws - 1/4" x 4-40 (100)</t>
  </si>
  <si>
    <t>SHS-01</t>
  </si>
  <si>
    <t>SHS-03</t>
  </si>
  <si>
    <t>Steel Phillips Pan Head Screws - 3mm x 6mm (25)</t>
  </si>
  <si>
    <t>PHS-01</t>
  </si>
  <si>
    <t>25 Screws</t>
  </si>
  <si>
    <t>Steel Socket Head Screws - 5/8" x 4-40 (100)</t>
  </si>
  <si>
    <t>Normal conn terminal</t>
  </si>
  <si>
    <t>Normal conn housing</t>
  </si>
  <si>
    <t>R3, R4, R5, R6, R8, R14, R16, R18, R21, R29, R30</t>
  </si>
  <si>
    <t>FT2232D</t>
  </si>
  <si>
    <t>CC Debugger</t>
  </si>
  <si>
    <t>CC-DEBUGGER</t>
  </si>
  <si>
    <t>Only necessary for programming your own CC1111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</si>
</sst>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1" fillId="0" borderId="0" xfId="1" applyAlignment="1" applyProtection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tteryspace.com/" TargetMode="External"/><Relationship Id="rId13" Type="http://schemas.openxmlformats.org/officeDocument/2006/relationships/hyperlink" Target="http://www.digikey.com/" TargetMode="External"/><Relationship Id="rId18" Type="http://schemas.openxmlformats.org/officeDocument/2006/relationships/hyperlink" Target="http://www.digikey.com/" TargetMode="External"/><Relationship Id="rId26" Type="http://schemas.openxmlformats.org/officeDocument/2006/relationships/hyperlink" Target="http://www.digikey.com/" TargetMode="External"/><Relationship Id="rId39" Type="http://schemas.openxmlformats.org/officeDocument/2006/relationships/hyperlink" Target="http://www.ti-estore.com/" TargetMode="External"/><Relationship Id="rId3" Type="http://schemas.openxmlformats.org/officeDocument/2006/relationships/hyperlink" Target="http://www.digikey.com/" TargetMode="External"/><Relationship Id="rId21" Type="http://schemas.openxmlformats.org/officeDocument/2006/relationships/hyperlink" Target="http://www.digikey.com/" TargetMode="External"/><Relationship Id="rId34" Type="http://schemas.openxmlformats.org/officeDocument/2006/relationships/hyperlink" Target="http://www.lynxmotion.com/" TargetMode="External"/><Relationship Id="rId7" Type="http://schemas.openxmlformats.org/officeDocument/2006/relationships/hyperlink" Target="http://www.servocity.com/" TargetMode="External"/><Relationship Id="rId12" Type="http://schemas.openxmlformats.org/officeDocument/2006/relationships/hyperlink" Target="http://www.4pcb.com/" TargetMode="External"/><Relationship Id="rId17" Type="http://schemas.openxmlformats.org/officeDocument/2006/relationships/hyperlink" Target="http://www.ti-estore.com/" TargetMode="External"/><Relationship Id="rId25" Type="http://schemas.openxmlformats.org/officeDocument/2006/relationships/hyperlink" Target="http://www.digikey.com/" TargetMode="External"/><Relationship Id="rId33" Type="http://schemas.openxmlformats.org/officeDocument/2006/relationships/hyperlink" Target="http://www.lynxmotion.com/" TargetMode="External"/><Relationship Id="rId38" Type="http://schemas.openxmlformats.org/officeDocument/2006/relationships/hyperlink" Target="http://www.lynxmotion.com/" TargetMode="External"/><Relationship Id="rId2" Type="http://schemas.openxmlformats.org/officeDocument/2006/relationships/hyperlink" Target="http://www.4pcb.com/" TargetMode="External"/><Relationship Id="rId16" Type="http://schemas.openxmlformats.org/officeDocument/2006/relationships/hyperlink" Target="http://www.ti-estore.com/" TargetMode="External"/><Relationship Id="rId20" Type="http://schemas.openxmlformats.org/officeDocument/2006/relationships/hyperlink" Target="http://www.digikey.com/" TargetMode="External"/><Relationship Id="rId29" Type="http://schemas.openxmlformats.org/officeDocument/2006/relationships/hyperlink" Target="http://www.digikey.com/" TargetMode="External"/><Relationship Id="rId1" Type="http://schemas.openxmlformats.org/officeDocument/2006/relationships/hyperlink" Target="http://www.ti-estore.com/" TargetMode="External"/><Relationship Id="rId6" Type="http://schemas.openxmlformats.org/officeDocument/2006/relationships/hyperlink" Target="http://www.pololu.com/" TargetMode="External"/><Relationship Id="rId11" Type="http://schemas.openxmlformats.org/officeDocument/2006/relationships/hyperlink" Target="http://www.lynxmotion.com/" TargetMode="External"/><Relationship Id="rId24" Type="http://schemas.openxmlformats.org/officeDocument/2006/relationships/hyperlink" Target="http://www.digikey.com/" TargetMode="External"/><Relationship Id="rId32" Type="http://schemas.openxmlformats.org/officeDocument/2006/relationships/hyperlink" Target="http://www.lynxmotion.com/" TargetMode="External"/><Relationship Id="rId37" Type="http://schemas.openxmlformats.org/officeDocument/2006/relationships/hyperlink" Target="http://www.lynxmotion.com/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mouser.com/" TargetMode="External"/><Relationship Id="rId15" Type="http://schemas.openxmlformats.org/officeDocument/2006/relationships/hyperlink" Target="http://www.digikey.com/" TargetMode="External"/><Relationship Id="rId23" Type="http://schemas.openxmlformats.org/officeDocument/2006/relationships/hyperlink" Target="http://www.digikey.com/" TargetMode="External"/><Relationship Id="rId28" Type="http://schemas.openxmlformats.org/officeDocument/2006/relationships/hyperlink" Target="http://www.digikey.com/" TargetMode="External"/><Relationship Id="rId36" Type="http://schemas.openxmlformats.org/officeDocument/2006/relationships/hyperlink" Target="http://www.lynxmotion.com/" TargetMode="External"/><Relationship Id="rId10" Type="http://schemas.openxmlformats.org/officeDocument/2006/relationships/hyperlink" Target="http://www.lynxmotion.com/" TargetMode="External"/><Relationship Id="rId19" Type="http://schemas.openxmlformats.org/officeDocument/2006/relationships/hyperlink" Target="http://www.digikey.com/" TargetMode="External"/><Relationship Id="rId31" Type="http://schemas.openxmlformats.org/officeDocument/2006/relationships/hyperlink" Target="http://www.digikey.com/" TargetMode="External"/><Relationship Id="rId4" Type="http://schemas.openxmlformats.org/officeDocument/2006/relationships/hyperlink" Target="http://www.digikey.com/" TargetMode="External"/><Relationship Id="rId9" Type="http://schemas.openxmlformats.org/officeDocument/2006/relationships/hyperlink" Target="http://www.batteryspace.com/" TargetMode="External"/><Relationship Id="rId14" Type="http://schemas.openxmlformats.org/officeDocument/2006/relationships/hyperlink" Target="http://www.mouser.com/" TargetMode="External"/><Relationship Id="rId22" Type="http://schemas.openxmlformats.org/officeDocument/2006/relationships/hyperlink" Target="http://www.digikey.com/" TargetMode="External"/><Relationship Id="rId27" Type="http://schemas.openxmlformats.org/officeDocument/2006/relationships/hyperlink" Target="http://www.digikey.com/" TargetMode="External"/><Relationship Id="rId30" Type="http://schemas.openxmlformats.org/officeDocument/2006/relationships/hyperlink" Target="http://www.digikey.com/" TargetMode="External"/><Relationship Id="rId35" Type="http://schemas.openxmlformats.org/officeDocument/2006/relationships/hyperlink" Target="http://www.lynxmo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tabSelected="1" topLeftCell="B55" zoomScale="70" zoomScaleNormal="70" workbookViewId="0">
      <selection activeCell="B80" sqref="B80"/>
    </sheetView>
  </sheetViews>
  <sheetFormatPr defaultRowHeight="15"/>
  <cols>
    <col min="1" max="1" width="60.7109375" customWidth="1"/>
    <col min="2" max="2" width="30" customWidth="1"/>
    <col min="3" max="3" width="24.42578125" customWidth="1"/>
    <col min="4" max="4" width="12.28515625" customWidth="1"/>
    <col min="5" max="5" width="63.28515625" customWidth="1"/>
    <col min="6" max="6" width="10" style="4" bestFit="1" customWidth="1"/>
    <col min="7" max="7" width="11.140625" style="4" customWidth="1"/>
    <col min="8" max="8" width="74.85546875" bestFit="1" customWidth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63</v>
      </c>
      <c r="F1" s="3" t="s">
        <v>4</v>
      </c>
      <c r="G1" s="3" t="s">
        <v>5</v>
      </c>
      <c r="H1" s="2" t="s">
        <v>78</v>
      </c>
    </row>
    <row r="2" spans="1:8">
      <c r="A2" t="s">
        <v>6</v>
      </c>
      <c r="B2" s="1" t="s">
        <v>81</v>
      </c>
      <c r="C2" t="s">
        <v>7</v>
      </c>
      <c r="D2">
        <v>1</v>
      </c>
      <c r="E2" t="s">
        <v>64</v>
      </c>
      <c r="F2" s="4">
        <v>39.950000000000003</v>
      </c>
      <c r="G2" s="4">
        <f>F2*D2</f>
        <v>39.950000000000003</v>
      </c>
    </row>
    <row r="3" spans="1:8">
      <c r="A3" t="s">
        <v>8</v>
      </c>
      <c r="B3" s="1" t="s">
        <v>81</v>
      </c>
      <c r="C3" t="s">
        <v>9</v>
      </c>
      <c r="D3">
        <v>1</v>
      </c>
      <c r="E3" t="s">
        <v>64</v>
      </c>
      <c r="F3" s="4">
        <v>29.95</v>
      </c>
      <c r="G3" s="4">
        <f t="shared" ref="G3:G57" si="0">F3*D3</f>
        <v>29.95</v>
      </c>
    </row>
    <row r="4" spans="1:8">
      <c r="A4" t="s">
        <v>10</v>
      </c>
      <c r="B4" s="1" t="s">
        <v>82</v>
      </c>
      <c r="C4" t="s">
        <v>11</v>
      </c>
      <c r="D4">
        <v>1</v>
      </c>
      <c r="E4" t="s">
        <v>64</v>
      </c>
      <c r="F4" s="4">
        <v>20</v>
      </c>
      <c r="G4" s="4">
        <f t="shared" si="0"/>
        <v>20</v>
      </c>
      <c r="H4" t="s">
        <v>55</v>
      </c>
    </row>
    <row r="5" spans="1:8">
      <c r="A5" t="s">
        <v>12</v>
      </c>
      <c r="B5" s="1" t="s">
        <v>82</v>
      </c>
      <c r="C5" t="s">
        <v>13</v>
      </c>
      <c r="D5">
        <v>2</v>
      </c>
      <c r="E5" t="s">
        <v>71</v>
      </c>
      <c r="F5" s="4">
        <v>21.95</v>
      </c>
      <c r="G5" s="4">
        <f t="shared" si="0"/>
        <v>43.9</v>
      </c>
    </row>
    <row r="6" spans="1:8">
      <c r="A6" t="s">
        <v>14</v>
      </c>
      <c r="B6" s="1" t="s">
        <v>82</v>
      </c>
      <c r="C6" t="s">
        <v>15</v>
      </c>
      <c r="D6">
        <v>2</v>
      </c>
      <c r="E6" t="s">
        <v>71</v>
      </c>
      <c r="F6" s="4">
        <v>25.95</v>
      </c>
      <c r="G6" s="4">
        <f t="shared" si="0"/>
        <v>51.9</v>
      </c>
    </row>
    <row r="7" spans="1:8">
      <c r="A7" t="s">
        <v>16</v>
      </c>
      <c r="B7" s="1" t="s">
        <v>82</v>
      </c>
      <c r="C7" t="s">
        <v>17</v>
      </c>
      <c r="D7">
        <v>1</v>
      </c>
      <c r="E7" t="s">
        <v>64</v>
      </c>
      <c r="F7" s="4">
        <v>8</v>
      </c>
      <c r="G7" s="4">
        <f t="shared" si="0"/>
        <v>8</v>
      </c>
    </row>
    <row r="8" spans="1:8">
      <c r="A8" t="s">
        <v>18</v>
      </c>
      <c r="B8" s="1" t="s">
        <v>82</v>
      </c>
      <c r="C8" t="s">
        <v>19</v>
      </c>
      <c r="D8">
        <v>6</v>
      </c>
      <c r="E8" t="s">
        <v>64</v>
      </c>
      <c r="F8" s="4">
        <v>4</v>
      </c>
      <c r="G8" s="4">
        <f t="shared" si="0"/>
        <v>24</v>
      </c>
    </row>
    <row r="9" spans="1:8">
      <c r="A9" t="s">
        <v>206</v>
      </c>
      <c r="B9" s="1" t="s">
        <v>82</v>
      </c>
      <c r="C9" t="s">
        <v>205</v>
      </c>
      <c r="D9">
        <v>1</v>
      </c>
      <c r="E9" t="s">
        <v>64</v>
      </c>
      <c r="F9" s="4">
        <v>6.95</v>
      </c>
      <c r="G9" s="4">
        <f t="shared" si="0"/>
        <v>6.95</v>
      </c>
      <c r="H9" t="s">
        <v>207</v>
      </c>
    </row>
    <row r="10" spans="1:8">
      <c r="A10" t="s">
        <v>211</v>
      </c>
      <c r="B10" s="1" t="s">
        <v>82</v>
      </c>
      <c r="C10" t="s">
        <v>212</v>
      </c>
      <c r="D10">
        <v>1</v>
      </c>
      <c r="E10" t="s">
        <v>64</v>
      </c>
      <c r="F10" s="4">
        <v>4.3499999999999996</v>
      </c>
      <c r="G10" s="4">
        <f>F10*D10</f>
        <v>4.3499999999999996</v>
      </c>
      <c r="H10" t="s">
        <v>210</v>
      </c>
    </row>
    <row r="11" spans="1:8">
      <c r="A11" t="s">
        <v>208</v>
      </c>
      <c r="B11" s="1" t="s">
        <v>82</v>
      </c>
      <c r="C11" t="s">
        <v>209</v>
      </c>
      <c r="D11">
        <v>1</v>
      </c>
      <c r="E11" t="s">
        <v>64</v>
      </c>
      <c r="F11" s="4">
        <v>4.8499999999999996</v>
      </c>
      <c r="G11" s="4">
        <f>F11*D11</f>
        <v>4.8499999999999996</v>
      </c>
      <c r="H11" t="s">
        <v>210</v>
      </c>
    </row>
    <row r="12" spans="1:8">
      <c r="A12" t="s">
        <v>217</v>
      </c>
      <c r="B12" s="1" t="s">
        <v>82</v>
      </c>
      <c r="C12" t="s">
        <v>213</v>
      </c>
      <c r="D12">
        <v>1</v>
      </c>
      <c r="E12" t="s">
        <v>64</v>
      </c>
      <c r="F12" s="4">
        <v>5.85</v>
      </c>
      <c r="G12" s="4">
        <f>F12*D12</f>
        <v>5.85</v>
      </c>
      <c r="H12" t="s">
        <v>210</v>
      </c>
    </row>
    <row r="13" spans="1:8">
      <c r="A13" t="s">
        <v>214</v>
      </c>
      <c r="B13" s="1" t="s">
        <v>82</v>
      </c>
      <c r="C13" t="s">
        <v>215</v>
      </c>
      <c r="D13">
        <v>1</v>
      </c>
      <c r="E13" t="s">
        <v>64</v>
      </c>
      <c r="F13" s="4">
        <v>1.95</v>
      </c>
      <c r="G13" s="4">
        <f>F13*D13</f>
        <v>1.95</v>
      </c>
      <c r="H13" t="s">
        <v>216</v>
      </c>
    </row>
    <row r="14" spans="1:8">
      <c r="A14" t="s">
        <v>32</v>
      </c>
      <c r="B14" s="1" t="s">
        <v>80</v>
      </c>
      <c r="C14" t="s">
        <v>20</v>
      </c>
      <c r="D14">
        <v>1</v>
      </c>
      <c r="E14" t="s">
        <v>64</v>
      </c>
      <c r="F14" s="4">
        <v>5.99</v>
      </c>
      <c r="G14" s="4">
        <f t="shared" si="0"/>
        <v>5.99</v>
      </c>
    </row>
    <row r="15" spans="1:8">
      <c r="A15" t="s">
        <v>21</v>
      </c>
      <c r="B15" s="1" t="s">
        <v>79</v>
      </c>
      <c r="C15" t="s">
        <v>23</v>
      </c>
      <c r="D15">
        <v>2</v>
      </c>
      <c r="E15" t="s">
        <v>65</v>
      </c>
      <c r="F15" s="4">
        <v>11.95</v>
      </c>
      <c r="G15" s="4">
        <f t="shared" si="0"/>
        <v>23.9</v>
      </c>
    </row>
    <row r="16" spans="1:8">
      <c r="A16" t="s">
        <v>49</v>
      </c>
      <c r="B16" s="1" t="s">
        <v>22</v>
      </c>
      <c r="C16" t="s">
        <v>50</v>
      </c>
      <c r="D16">
        <v>1</v>
      </c>
      <c r="E16" t="s">
        <v>66</v>
      </c>
      <c r="F16" s="4">
        <v>24.95</v>
      </c>
      <c r="G16" s="4">
        <f t="shared" si="0"/>
        <v>24.95</v>
      </c>
    </row>
    <row r="17" spans="1:8">
      <c r="A17" t="s">
        <v>54</v>
      </c>
      <c r="B17" s="1" t="s">
        <v>22</v>
      </c>
      <c r="C17" t="s">
        <v>53</v>
      </c>
      <c r="D17">
        <v>1</v>
      </c>
      <c r="E17" t="s">
        <v>67</v>
      </c>
      <c r="F17" s="4">
        <v>19.95</v>
      </c>
      <c r="G17" s="4">
        <f t="shared" si="0"/>
        <v>19.95</v>
      </c>
    </row>
    <row r="18" spans="1:8">
      <c r="A18" t="s">
        <v>51</v>
      </c>
      <c r="B18" s="1" t="s">
        <v>22</v>
      </c>
      <c r="C18" t="s">
        <v>52</v>
      </c>
      <c r="D18">
        <v>1</v>
      </c>
      <c r="E18" t="s">
        <v>68</v>
      </c>
      <c r="F18" s="4">
        <v>11.95</v>
      </c>
      <c r="G18" s="4">
        <f t="shared" si="0"/>
        <v>11.95</v>
      </c>
    </row>
    <row r="19" spans="1:8">
      <c r="A19" t="s">
        <v>56</v>
      </c>
      <c r="B19" s="1" t="s">
        <v>25</v>
      </c>
      <c r="C19" t="s">
        <v>26</v>
      </c>
      <c r="D19">
        <v>1</v>
      </c>
      <c r="E19" t="s">
        <v>69</v>
      </c>
      <c r="F19" s="4">
        <v>69</v>
      </c>
      <c r="G19" s="4">
        <f t="shared" si="0"/>
        <v>69</v>
      </c>
    </row>
    <row r="20" spans="1:8">
      <c r="A20" t="s">
        <v>143</v>
      </c>
      <c r="B20" s="1" t="s">
        <v>61</v>
      </c>
      <c r="C20" t="s">
        <v>144</v>
      </c>
      <c r="D20">
        <v>1</v>
      </c>
      <c r="E20" t="s">
        <v>142</v>
      </c>
      <c r="F20" s="4">
        <v>1.56</v>
      </c>
      <c r="G20" s="4">
        <f t="shared" si="0"/>
        <v>1.56</v>
      </c>
    </row>
    <row r="21" spans="1:8">
      <c r="A21" t="s">
        <v>221</v>
      </c>
      <c r="B21" s="1" t="s">
        <v>61</v>
      </c>
      <c r="C21" t="s">
        <v>30</v>
      </c>
      <c r="D21">
        <v>1</v>
      </c>
      <c r="E21" t="s">
        <v>133</v>
      </c>
      <c r="F21" s="4">
        <v>4.5</v>
      </c>
      <c r="G21" s="4">
        <f t="shared" si="0"/>
        <v>4.5</v>
      </c>
    </row>
    <row r="22" spans="1:8">
      <c r="A22" t="s">
        <v>24</v>
      </c>
      <c r="B22" s="1" t="s">
        <v>61</v>
      </c>
      <c r="C22" t="s">
        <v>31</v>
      </c>
      <c r="D22">
        <v>1</v>
      </c>
      <c r="E22" t="s">
        <v>72</v>
      </c>
      <c r="F22" s="4">
        <v>3.47</v>
      </c>
      <c r="G22" s="4">
        <f t="shared" si="0"/>
        <v>3.47</v>
      </c>
    </row>
    <row r="23" spans="1:8">
      <c r="A23" t="s">
        <v>45</v>
      </c>
      <c r="B23" s="1" t="s">
        <v>61</v>
      </c>
      <c r="C23" t="s">
        <v>44</v>
      </c>
      <c r="D23">
        <v>1</v>
      </c>
      <c r="E23" t="s">
        <v>136</v>
      </c>
      <c r="F23" s="4">
        <v>0.7</v>
      </c>
      <c r="G23" s="4">
        <f t="shared" si="0"/>
        <v>0.7</v>
      </c>
      <c r="H23" t="s">
        <v>46</v>
      </c>
    </row>
    <row r="24" spans="1:8">
      <c r="A24" t="s">
        <v>137</v>
      </c>
      <c r="B24" s="1" t="s">
        <v>61</v>
      </c>
      <c r="C24" t="s">
        <v>152</v>
      </c>
      <c r="D24">
        <v>1</v>
      </c>
      <c r="E24" t="s">
        <v>138</v>
      </c>
      <c r="F24" s="4">
        <v>0.66</v>
      </c>
      <c r="G24" s="4">
        <f t="shared" si="0"/>
        <v>0.66</v>
      </c>
      <c r="H24" t="s">
        <v>46</v>
      </c>
    </row>
    <row r="25" spans="1:8">
      <c r="A25" t="s">
        <v>132</v>
      </c>
      <c r="B25" s="1" t="s">
        <v>61</v>
      </c>
      <c r="C25" t="s">
        <v>153</v>
      </c>
      <c r="D25">
        <v>1</v>
      </c>
      <c r="E25" t="s">
        <v>76</v>
      </c>
      <c r="F25" s="4">
        <v>0.32</v>
      </c>
      <c r="G25" s="4">
        <f t="shared" si="0"/>
        <v>0.32</v>
      </c>
    </row>
    <row r="26" spans="1:8">
      <c r="A26" t="s">
        <v>139</v>
      </c>
      <c r="B26" s="1" t="s">
        <v>61</v>
      </c>
      <c r="C26" t="s">
        <v>154</v>
      </c>
      <c r="D26">
        <v>1</v>
      </c>
      <c r="E26" t="s">
        <v>70</v>
      </c>
      <c r="F26" s="4">
        <v>0.66</v>
      </c>
      <c r="G26" s="4">
        <f t="shared" si="0"/>
        <v>0.66</v>
      </c>
      <c r="H26" t="s">
        <v>46</v>
      </c>
    </row>
    <row r="27" spans="1:8">
      <c r="A27" t="s">
        <v>140</v>
      </c>
      <c r="B27" s="1" t="s">
        <v>61</v>
      </c>
      <c r="C27" t="s">
        <v>156</v>
      </c>
      <c r="D27">
        <v>1</v>
      </c>
      <c r="E27" t="s">
        <v>77</v>
      </c>
      <c r="F27" s="4">
        <v>3.75</v>
      </c>
      <c r="G27" s="4">
        <f t="shared" si="0"/>
        <v>3.75</v>
      </c>
      <c r="H27" t="s">
        <v>157</v>
      </c>
    </row>
    <row r="28" spans="1:8">
      <c r="A28" t="s">
        <v>141</v>
      </c>
      <c r="B28" s="1" t="s">
        <v>61</v>
      </c>
      <c r="C28" t="s">
        <v>155</v>
      </c>
      <c r="D28">
        <v>1</v>
      </c>
      <c r="E28" t="s">
        <v>134</v>
      </c>
      <c r="F28" s="4">
        <v>3.75</v>
      </c>
      <c r="G28" s="4">
        <f t="shared" si="0"/>
        <v>3.75</v>
      </c>
      <c r="H28" t="s">
        <v>46</v>
      </c>
    </row>
    <row r="29" spans="1:8">
      <c r="A29" t="s">
        <v>33</v>
      </c>
      <c r="B29" s="1" t="s">
        <v>58</v>
      </c>
      <c r="C29" t="s">
        <v>83</v>
      </c>
      <c r="D29">
        <v>1</v>
      </c>
      <c r="E29" t="s">
        <v>121</v>
      </c>
      <c r="F29" s="4">
        <v>1.1499999999999999</v>
      </c>
      <c r="G29" s="4">
        <f t="shared" si="0"/>
        <v>1.1499999999999999</v>
      </c>
    </row>
    <row r="30" spans="1:8">
      <c r="A30" t="s">
        <v>27</v>
      </c>
      <c r="B30" s="1" t="s">
        <v>28</v>
      </c>
      <c r="C30" t="s">
        <v>29</v>
      </c>
      <c r="D30">
        <v>5</v>
      </c>
      <c r="E30" t="s">
        <v>64</v>
      </c>
      <c r="F30" s="4">
        <v>31.47</v>
      </c>
      <c r="G30" s="4">
        <f t="shared" si="0"/>
        <v>157.35</v>
      </c>
      <c r="H30" t="s">
        <v>91</v>
      </c>
    </row>
    <row r="31" spans="1:8">
      <c r="A31" t="s">
        <v>117</v>
      </c>
      <c r="B31" s="1" t="s">
        <v>61</v>
      </c>
      <c r="C31" t="s">
        <v>165</v>
      </c>
      <c r="D31">
        <v>2</v>
      </c>
      <c r="E31" t="s">
        <v>114</v>
      </c>
      <c r="F31" s="4">
        <v>0.161</v>
      </c>
      <c r="G31" s="4">
        <f t="shared" si="0"/>
        <v>0.32200000000000001</v>
      </c>
      <c r="H31" t="s">
        <v>150</v>
      </c>
    </row>
    <row r="32" spans="1:8">
      <c r="A32" t="s">
        <v>118</v>
      </c>
      <c r="B32" s="1" t="s">
        <v>61</v>
      </c>
      <c r="C32" t="s">
        <v>43</v>
      </c>
      <c r="D32">
        <v>2</v>
      </c>
      <c r="E32" t="s">
        <v>75</v>
      </c>
      <c r="F32" s="4">
        <v>0.3029</v>
      </c>
      <c r="G32" s="4">
        <f t="shared" si="0"/>
        <v>0.60580000000000001</v>
      </c>
      <c r="H32" t="s">
        <v>41</v>
      </c>
    </row>
    <row r="33" spans="1:8">
      <c r="A33" t="s">
        <v>164</v>
      </c>
      <c r="B33" s="1" t="s">
        <v>61</v>
      </c>
      <c r="C33" t="s">
        <v>42</v>
      </c>
      <c r="D33">
        <v>1</v>
      </c>
      <c r="E33" t="s">
        <v>115</v>
      </c>
      <c r="F33" s="4">
        <v>7.3400000000000007E-2</v>
      </c>
      <c r="G33" s="4">
        <f t="shared" si="0"/>
        <v>7.3400000000000007E-2</v>
      </c>
      <c r="H33" t="s">
        <v>41</v>
      </c>
    </row>
    <row r="34" spans="1:8">
      <c r="A34" t="s">
        <v>159</v>
      </c>
      <c r="B34" s="1" t="s">
        <v>61</v>
      </c>
      <c r="C34" t="s">
        <v>158</v>
      </c>
      <c r="D34">
        <v>8</v>
      </c>
      <c r="E34" t="s">
        <v>113</v>
      </c>
      <c r="F34" s="4">
        <v>2.35E-2</v>
      </c>
      <c r="G34" s="4">
        <f t="shared" si="0"/>
        <v>0.188</v>
      </c>
      <c r="H34" t="s">
        <v>35</v>
      </c>
    </row>
    <row r="35" spans="1:8">
      <c r="A35" t="s">
        <v>161</v>
      </c>
      <c r="B35" s="1" t="s">
        <v>61</v>
      </c>
      <c r="C35" t="s">
        <v>162</v>
      </c>
      <c r="D35">
        <v>2</v>
      </c>
      <c r="E35" t="s">
        <v>120</v>
      </c>
      <c r="F35" s="4">
        <v>0.161</v>
      </c>
      <c r="G35" s="4">
        <f t="shared" si="0"/>
        <v>0.32200000000000001</v>
      </c>
      <c r="H35" t="s">
        <v>41</v>
      </c>
    </row>
    <row r="36" spans="1:8">
      <c r="A36" t="s">
        <v>160</v>
      </c>
      <c r="B36" s="1" t="s">
        <v>61</v>
      </c>
      <c r="C36" t="s">
        <v>163</v>
      </c>
      <c r="D36">
        <v>5</v>
      </c>
      <c r="E36" t="s">
        <v>119</v>
      </c>
      <c r="F36" s="4">
        <v>9.9000000000000005E-2</v>
      </c>
      <c r="G36" s="4">
        <f t="shared" si="0"/>
        <v>0.495</v>
      </c>
      <c r="H36" t="s">
        <v>36</v>
      </c>
    </row>
    <row r="37" spans="1:8">
      <c r="A37" t="s">
        <v>166</v>
      </c>
      <c r="B37" s="1" t="s">
        <v>61</v>
      </c>
      <c r="C37" t="s">
        <v>34</v>
      </c>
      <c r="D37">
        <v>2</v>
      </c>
      <c r="E37" t="s">
        <v>73</v>
      </c>
      <c r="F37" s="4">
        <v>1.37</v>
      </c>
      <c r="G37" s="4">
        <f t="shared" si="0"/>
        <v>2.74</v>
      </c>
    </row>
    <row r="38" spans="1:8">
      <c r="A38" t="s">
        <v>170</v>
      </c>
      <c r="B38" s="1" t="s">
        <v>61</v>
      </c>
      <c r="C38" t="s">
        <v>169</v>
      </c>
      <c r="D38">
        <v>2</v>
      </c>
      <c r="E38" t="s">
        <v>126</v>
      </c>
      <c r="F38" s="4">
        <v>2.1000000000000001E-2</v>
      </c>
      <c r="G38" s="4">
        <f t="shared" si="0"/>
        <v>4.2000000000000003E-2</v>
      </c>
      <c r="H38" t="s">
        <v>150</v>
      </c>
    </row>
    <row r="39" spans="1:8">
      <c r="A39" t="s">
        <v>171</v>
      </c>
      <c r="B39" s="1" t="s">
        <v>61</v>
      </c>
      <c r="C39" t="s">
        <v>172</v>
      </c>
      <c r="D39">
        <v>1</v>
      </c>
      <c r="E39" t="s">
        <v>130</v>
      </c>
      <c r="F39" s="4">
        <v>2.4199999999999999E-2</v>
      </c>
      <c r="G39" s="4">
        <f t="shared" si="0"/>
        <v>2.4199999999999999E-2</v>
      </c>
      <c r="H39" t="s">
        <v>177</v>
      </c>
    </row>
    <row r="40" spans="1:8">
      <c r="A40" t="s">
        <v>173</v>
      </c>
      <c r="B40" s="1" t="s">
        <v>61</v>
      </c>
      <c r="C40" t="s">
        <v>174</v>
      </c>
      <c r="D40">
        <v>5</v>
      </c>
      <c r="E40" t="s">
        <v>129</v>
      </c>
      <c r="F40" s="4">
        <v>2.4199999999999999E-2</v>
      </c>
      <c r="G40" s="4">
        <f t="shared" si="0"/>
        <v>0.121</v>
      </c>
      <c r="H40" t="s">
        <v>177</v>
      </c>
    </row>
    <row r="41" spans="1:8">
      <c r="A41" t="s">
        <v>175</v>
      </c>
      <c r="B41" s="1" t="s">
        <v>61</v>
      </c>
      <c r="C41" t="s">
        <v>176</v>
      </c>
      <c r="D41">
        <v>1</v>
      </c>
      <c r="E41" t="s">
        <v>124</v>
      </c>
      <c r="F41" s="4">
        <v>2.1000000000000001E-2</v>
      </c>
      <c r="G41" s="4">
        <f t="shared" si="0"/>
        <v>2.1000000000000001E-2</v>
      </c>
      <c r="H41" t="s">
        <v>150</v>
      </c>
    </row>
    <row r="42" spans="1:8">
      <c r="A42" t="s">
        <v>179</v>
      </c>
      <c r="B42" s="1" t="s">
        <v>61</v>
      </c>
      <c r="C42" t="s">
        <v>178</v>
      </c>
      <c r="D42">
        <v>2</v>
      </c>
      <c r="E42" t="s">
        <v>180</v>
      </c>
      <c r="F42" s="4">
        <v>0.03</v>
      </c>
      <c r="G42" s="4">
        <f t="shared" si="0"/>
        <v>0.06</v>
      </c>
      <c r="H42" t="s">
        <v>199</v>
      </c>
    </row>
    <row r="43" spans="1:8">
      <c r="A43" t="s">
        <v>182</v>
      </c>
      <c r="B43" s="1" t="s">
        <v>61</v>
      </c>
      <c r="C43" t="s">
        <v>181</v>
      </c>
      <c r="D43">
        <v>11</v>
      </c>
      <c r="E43" t="s">
        <v>220</v>
      </c>
      <c r="F43" s="4">
        <v>2.4199999999999999E-2</v>
      </c>
      <c r="G43" s="4">
        <f>F43*D43</f>
        <v>0.26619999999999999</v>
      </c>
      <c r="H43" t="s">
        <v>177</v>
      </c>
    </row>
    <row r="44" spans="1:8">
      <c r="A44" t="s">
        <v>183</v>
      </c>
      <c r="B44" s="1" t="s">
        <v>61</v>
      </c>
      <c r="C44" t="s">
        <v>38</v>
      </c>
      <c r="D44">
        <v>3</v>
      </c>
      <c r="E44" t="s">
        <v>125</v>
      </c>
      <c r="F44" s="4">
        <v>2.4199999999999999E-2</v>
      </c>
      <c r="G44" s="4">
        <f t="shared" si="0"/>
        <v>7.2599999999999998E-2</v>
      </c>
      <c r="H44" t="s">
        <v>177</v>
      </c>
    </row>
    <row r="45" spans="1:8">
      <c r="A45" t="s">
        <v>184</v>
      </c>
      <c r="B45" s="1" t="s">
        <v>61</v>
      </c>
      <c r="C45" t="s">
        <v>185</v>
      </c>
      <c r="D45">
        <v>1</v>
      </c>
      <c r="E45" t="s">
        <v>123</v>
      </c>
      <c r="F45" s="4">
        <v>2.1000000000000001E-2</v>
      </c>
      <c r="G45" s="4">
        <f t="shared" si="0"/>
        <v>2.1000000000000001E-2</v>
      </c>
      <c r="H45" t="s">
        <v>150</v>
      </c>
    </row>
    <row r="46" spans="1:8">
      <c r="A46" t="s">
        <v>116</v>
      </c>
      <c r="B46" s="1" t="s">
        <v>61</v>
      </c>
      <c r="C46" t="s">
        <v>39</v>
      </c>
      <c r="D46">
        <v>2</v>
      </c>
      <c r="E46" t="s">
        <v>74</v>
      </c>
      <c r="F46" s="4">
        <v>3.1449999999999999E-2</v>
      </c>
      <c r="G46" s="4">
        <f t="shared" si="0"/>
        <v>6.2899999999999998E-2</v>
      </c>
      <c r="H46" t="s">
        <v>37</v>
      </c>
    </row>
    <row r="47" spans="1:8">
      <c r="A47" t="s">
        <v>186</v>
      </c>
      <c r="B47" s="1" t="s">
        <v>61</v>
      </c>
      <c r="C47" t="s">
        <v>187</v>
      </c>
      <c r="D47">
        <v>1</v>
      </c>
      <c r="E47" t="s">
        <v>127</v>
      </c>
      <c r="F47" s="4">
        <v>2.4199999999999999E-2</v>
      </c>
      <c r="G47" s="4">
        <f t="shared" si="0"/>
        <v>2.4199999999999999E-2</v>
      </c>
      <c r="H47" t="s">
        <v>177</v>
      </c>
    </row>
    <row r="48" spans="1:8">
      <c r="A48" t="s">
        <v>189</v>
      </c>
      <c r="B48" s="1" t="s">
        <v>61</v>
      </c>
      <c r="C48" t="s">
        <v>188</v>
      </c>
      <c r="D48">
        <v>1</v>
      </c>
      <c r="E48" t="s">
        <v>128</v>
      </c>
      <c r="F48" s="4">
        <v>2.4199999999999999E-2</v>
      </c>
      <c r="G48" s="4">
        <f t="shared" si="0"/>
        <v>2.4199999999999999E-2</v>
      </c>
      <c r="H48" t="s">
        <v>177</v>
      </c>
    </row>
    <row r="49" spans="1:8">
      <c r="A49" t="s">
        <v>167</v>
      </c>
      <c r="B49" s="1" t="s">
        <v>61</v>
      </c>
      <c r="C49" t="s">
        <v>168</v>
      </c>
      <c r="D49">
        <v>1</v>
      </c>
      <c r="E49" t="s">
        <v>204</v>
      </c>
      <c r="F49" s="4">
        <v>0.71399999999999997</v>
      </c>
      <c r="G49" s="4">
        <f>F49*D49</f>
        <v>0.71399999999999997</v>
      </c>
    </row>
    <row r="50" spans="1:8">
      <c r="A50" t="s">
        <v>149</v>
      </c>
      <c r="B50" s="1" t="s">
        <v>61</v>
      </c>
      <c r="C50" t="s">
        <v>40</v>
      </c>
      <c r="D50">
        <v>1</v>
      </c>
      <c r="E50" t="s">
        <v>122</v>
      </c>
      <c r="F50" s="4">
        <v>0.222</v>
      </c>
      <c r="G50" s="4">
        <f>F50*D50</f>
        <v>0.222</v>
      </c>
      <c r="H50" t="s">
        <v>150</v>
      </c>
    </row>
    <row r="51" spans="1:8">
      <c r="A51" t="s">
        <v>151</v>
      </c>
      <c r="B51" s="1" t="s">
        <v>61</v>
      </c>
      <c r="C51" t="s">
        <v>191</v>
      </c>
      <c r="D51">
        <v>2</v>
      </c>
      <c r="E51" t="s">
        <v>131</v>
      </c>
      <c r="F51" s="4">
        <v>1.5</v>
      </c>
      <c r="G51" s="4">
        <f t="shared" si="0"/>
        <v>3</v>
      </c>
    </row>
    <row r="52" spans="1:8">
      <c r="A52" t="s">
        <v>195</v>
      </c>
      <c r="B52" s="1" t="s">
        <v>61</v>
      </c>
      <c r="C52" t="s">
        <v>194</v>
      </c>
      <c r="D52">
        <v>2</v>
      </c>
      <c r="E52" t="s">
        <v>201</v>
      </c>
      <c r="F52" s="4">
        <v>3.2</v>
      </c>
      <c r="G52" s="4">
        <f t="shared" si="0"/>
        <v>6.4</v>
      </c>
    </row>
    <row r="53" spans="1:8">
      <c r="A53" t="s">
        <v>196</v>
      </c>
      <c r="B53" s="1" t="s">
        <v>61</v>
      </c>
      <c r="C53" t="s">
        <v>193</v>
      </c>
      <c r="D53">
        <v>3</v>
      </c>
      <c r="E53" t="s">
        <v>200</v>
      </c>
      <c r="F53" s="4">
        <v>1.0900000000000001</v>
      </c>
      <c r="G53" s="4">
        <f t="shared" si="0"/>
        <v>3.2700000000000005</v>
      </c>
    </row>
    <row r="54" spans="1:8">
      <c r="A54" t="s">
        <v>197</v>
      </c>
      <c r="B54" s="1" t="s">
        <v>61</v>
      </c>
      <c r="C54" t="s">
        <v>192</v>
      </c>
      <c r="D54">
        <v>1</v>
      </c>
      <c r="E54" t="s">
        <v>202</v>
      </c>
      <c r="F54" s="4">
        <v>2.56</v>
      </c>
      <c r="G54" s="4">
        <f t="shared" si="0"/>
        <v>2.56</v>
      </c>
    </row>
    <row r="55" spans="1:8">
      <c r="A55" t="s">
        <v>198</v>
      </c>
      <c r="B55" s="1" t="s">
        <v>61</v>
      </c>
      <c r="C55" t="s">
        <v>190</v>
      </c>
      <c r="D55">
        <v>2</v>
      </c>
      <c r="E55" t="s">
        <v>203</v>
      </c>
      <c r="F55" s="4">
        <v>2.57</v>
      </c>
      <c r="G55" s="4">
        <f t="shared" si="0"/>
        <v>5.14</v>
      </c>
    </row>
    <row r="56" spans="1:8">
      <c r="A56" t="s">
        <v>145</v>
      </c>
      <c r="B56" s="1" t="s">
        <v>61</v>
      </c>
      <c r="C56" t="s">
        <v>146</v>
      </c>
      <c r="D56">
        <v>2</v>
      </c>
      <c r="E56" t="s">
        <v>64</v>
      </c>
      <c r="F56" s="4">
        <v>0.05</v>
      </c>
      <c r="G56" s="4">
        <f t="shared" si="0"/>
        <v>0.1</v>
      </c>
    </row>
    <row r="57" spans="1:8">
      <c r="A57" t="s">
        <v>147</v>
      </c>
      <c r="B57" s="1" t="s">
        <v>61</v>
      </c>
      <c r="C57" t="s">
        <v>148</v>
      </c>
      <c r="D57">
        <v>6</v>
      </c>
      <c r="E57" t="s">
        <v>64</v>
      </c>
      <c r="F57" s="4">
        <v>0.03</v>
      </c>
      <c r="G57" s="4">
        <f t="shared" si="0"/>
        <v>0.18</v>
      </c>
    </row>
    <row r="58" spans="1:8">
      <c r="A58" t="s">
        <v>219</v>
      </c>
      <c r="B58" s="1"/>
    </row>
    <row r="59" spans="1:8">
      <c r="A59" t="s">
        <v>218</v>
      </c>
      <c r="B59" s="1"/>
    </row>
    <row r="60" spans="1:8">
      <c r="F60" s="3" t="s">
        <v>99</v>
      </c>
      <c r="G60" s="4">
        <f>SUM(G2:G57)</f>
        <v>602.33149999999966</v>
      </c>
      <c r="H60" t="s">
        <v>100</v>
      </c>
    </row>
    <row r="61" spans="1:8">
      <c r="G61" s="4">
        <f>G60-G30+33</f>
        <v>477.98149999999964</v>
      </c>
      <c r="H61" t="s">
        <v>101</v>
      </c>
    </row>
    <row r="64" spans="1:8">
      <c r="A64" s="2" t="s">
        <v>89</v>
      </c>
      <c r="B64" s="1" t="s">
        <v>58</v>
      </c>
      <c r="C64" t="s">
        <v>59</v>
      </c>
      <c r="D64">
        <v>2</v>
      </c>
      <c r="F64" s="4">
        <v>63.85</v>
      </c>
      <c r="G64" s="4">
        <f>F64*D64</f>
        <v>127.7</v>
      </c>
    </row>
    <row r="65" spans="1:8">
      <c r="A65" t="s">
        <v>48</v>
      </c>
      <c r="B65" s="1" t="s">
        <v>61</v>
      </c>
      <c r="C65" t="s">
        <v>62</v>
      </c>
      <c r="D65">
        <v>2</v>
      </c>
      <c r="F65" s="4">
        <v>2.3199999999999998</v>
      </c>
      <c r="G65" s="4">
        <f>F65*D65</f>
        <v>4.6399999999999997</v>
      </c>
    </row>
    <row r="66" spans="1:8">
      <c r="A66" t="s">
        <v>60</v>
      </c>
      <c r="B66" s="1" t="s">
        <v>28</v>
      </c>
      <c r="C66" t="s">
        <v>29</v>
      </c>
      <c r="D66">
        <v>5</v>
      </c>
      <c r="F66" s="4">
        <v>31.47</v>
      </c>
      <c r="G66" s="4">
        <v>157</v>
      </c>
      <c r="H66" t="s">
        <v>91</v>
      </c>
    </row>
    <row r="67" spans="1:8">
      <c r="A67" t="s">
        <v>90</v>
      </c>
      <c r="B67" s="1" t="s">
        <v>61</v>
      </c>
      <c r="C67" t="s">
        <v>93</v>
      </c>
      <c r="D67">
        <v>1</v>
      </c>
      <c r="F67" s="4">
        <v>3.12</v>
      </c>
      <c r="G67" s="4">
        <f>F67*D67</f>
        <v>3.12</v>
      </c>
    </row>
    <row r="68" spans="1:8">
      <c r="A68" t="s">
        <v>92</v>
      </c>
      <c r="B68" s="1"/>
      <c r="D68">
        <v>1</v>
      </c>
    </row>
    <row r="69" spans="1:8">
      <c r="A69" t="s">
        <v>47</v>
      </c>
      <c r="D69">
        <v>5</v>
      </c>
      <c r="E69" t="s">
        <v>109</v>
      </c>
    </row>
    <row r="70" spans="1:8">
      <c r="A70" t="s">
        <v>94</v>
      </c>
      <c r="D70">
        <v>2</v>
      </c>
      <c r="E70" t="s">
        <v>112</v>
      </c>
    </row>
    <row r="71" spans="1:8">
      <c r="A71" t="s">
        <v>95</v>
      </c>
      <c r="D71">
        <v>1</v>
      </c>
      <c r="E71" t="s">
        <v>111</v>
      </c>
    </row>
    <row r="72" spans="1:8">
      <c r="A72" t="s">
        <v>110</v>
      </c>
      <c r="B72" s="1" t="s">
        <v>61</v>
      </c>
      <c r="C72" t="s">
        <v>97</v>
      </c>
      <c r="D72">
        <v>1</v>
      </c>
      <c r="F72" s="4">
        <v>1.23</v>
      </c>
      <c r="G72" s="4">
        <f>F72*D72</f>
        <v>1.23</v>
      </c>
    </row>
    <row r="73" spans="1:8">
      <c r="A73" t="s">
        <v>96</v>
      </c>
      <c r="B73" s="1"/>
      <c r="F73" s="3" t="s">
        <v>99</v>
      </c>
      <c r="G73" s="4">
        <f>SUM(G64:G72)</f>
        <v>293.69000000000005</v>
      </c>
      <c r="H73" t="s">
        <v>100</v>
      </c>
    </row>
    <row r="74" spans="1:8">
      <c r="B74" s="1"/>
      <c r="G74" s="4">
        <f>G73-G66+33</f>
        <v>169.69000000000005</v>
      </c>
      <c r="H74" t="s">
        <v>101</v>
      </c>
    </row>
    <row r="75" spans="1:8">
      <c r="B75" s="1"/>
    </row>
    <row r="76" spans="1:8">
      <c r="A76" s="2" t="s">
        <v>98</v>
      </c>
      <c r="B76" s="1"/>
    </row>
    <row r="77" spans="1:8">
      <c r="A77" t="s">
        <v>84</v>
      </c>
      <c r="B77" s="1" t="s">
        <v>25</v>
      </c>
      <c r="C77" t="s">
        <v>57</v>
      </c>
      <c r="D77">
        <v>1</v>
      </c>
      <c r="E77" t="s">
        <v>135</v>
      </c>
      <c r="F77" s="4">
        <v>49</v>
      </c>
      <c r="G77" s="4">
        <v>49</v>
      </c>
    </row>
    <row r="78" spans="1:8">
      <c r="A78" t="s">
        <v>85</v>
      </c>
      <c r="B78" s="1" t="s">
        <v>25</v>
      </c>
      <c r="C78" t="s">
        <v>86</v>
      </c>
      <c r="D78">
        <v>1</v>
      </c>
      <c r="E78" t="s">
        <v>64</v>
      </c>
      <c r="F78" s="4">
        <v>49</v>
      </c>
      <c r="G78" s="4">
        <v>49</v>
      </c>
    </row>
    <row r="79" spans="1:8">
      <c r="A79" t="s">
        <v>222</v>
      </c>
      <c r="B79" s="1" t="s">
        <v>25</v>
      </c>
      <c r="C79" t="s">
        <v>223</v>
      </c>
      <c r="D79">
        <v>1</v>
      </c>
      <c r="E79" t="s">
        <v>64</v>
      </c>
      <c r="F79" s="4">
        <v>49</v>
      </c>
      <c r="G79" s="4">
        <v>49</v>
      </c>
      <c r="H79" t="s">
        <v>224</v>
      </c>
    </row>
    <row r="80" spans="1:8">
      <c r="B80" s="1"/>
      <c r="F80" s="3" t="s">
        <v>99</v>
      </c>
      <c r="G80" s="4">
        <f>SUM(G77:G78)</f>
        <v>98</v>
      </c>
    </row>
    <row r="81" spans="2:10">
      <c r="B81" s="1"/>
      <c r="F81" s="3"/>
    </row>
    <row r="82" spans="2:10">
      <c r="B82" s="1"/>
    </row>
    <row r="83" spans="2:10">
      <c r="B83" s="1"/>
    </row>
    <row r="84" spans="2:10">
      <c r="H84" s="2" t="s">
        <v>87</v>
      </c>
      <c r="I84" s="2"/>
      <c r="J84" s="2"/>
    </row>
    <row r="85" spans="2:10">
      <c r="F85" s="3"/>
      <c r="G85" s="3">
        <f>G61</f>
        <v>477.98149999999964</v>
      </c>
      <c r="H85" s="2" t="s">
        <v>88</v>
      </c>
    </row>
    <row r="86" spans="2:10">
      <c r="F86" s="3"/>
      <c r="G86" s="3">
        <f>G60</f>
        <v>602.33149999999966</v>
      </c>
      <c r="H86" s="2" t="s">
        <v>103</v>
      </c>
    </row>
    <row r="87" spans="2:10">
      <c r="F87" s="3"/>
      <c r="G87" s="3">
        <f>G85+G80</f>
        <v>575.98149999999964</v>
      </c>
      <c r="H87" s="2" t="s">
        <v>102</v>
      </c>
    </row>
    <row r="88" spans="2:10">
      <c r="F88" s="3"/>
      <c r="G88" s="3">
        <f>G86+G80</f>
        <v>700.33149999999966</v>
      </c>
      <c r="H88" s="2" t="s">
        <v>106</v>
      </c>
    </row>
    <row r="89" spans="2:10">
      <c r="G89" s="3">
        <f>G85+G74</f>
        <v>647.6714999999997</v>
      </c>
      <c r="H89" s="2" t="s">
        <v>104</v>
      </c>
    </row>
    <row r="90" spans="2:10">
      <c r="G90" s="3">
        <f>G86+G73</f>
        <v>896.02149999999972</v>
      </c>
      <c r="H90" s="2" t="s">
        <v>107</v>
      </c>
    </row>
    <row r="91" spans="2:10">
      <c r="G91" s="3">
        <f>G85+G80+G74</f>
        <v>745.6714999999997</v>
      </c>
      <c r="H91" s="2" t="s">
        <v>105</v>
      </c>
    </row>
    <row r="92" spans="2:10">
      <c r="G92" s="3">
        <f>G86+G73+G80</f>
        <v>994.02149999999972</v>
      </c>
      <c r="H92" s="2" t="s">
        <v>108</v>
      </c>
    </row>
  </sheetData>
  <hyperlinks>
    <hyperlink ref="B19" r:id="rId1"/>
    <hyperlink ref="B30" r:id="rId2"/>
    <hyperlink ref="B65" r:id="rId3"/>
    <hyperlink ref="B39" r:id="rId4"/>
    <hyperlink ref="B29" r:id="rId5"/>
    <hyperlink ref="B15:B18" r:id="rId6" display="www.pololu.com"/>
    <hyperlink ref="B14" r:id="rId7"/>
    <hyperlink ref="B2" r:id="rId8"/>
    <hyperlink ref="B3" r:id="rId9"/>
    <hyperlink ref="B4" r:id="rId10"/>
    <hyperlink ref="B5" r:id="rId11"/>
    <hyperlink ref="B66" r:id="rId12"/>
    <hyperlink ref="B67" r:id="rId13"/>
    <hyperlink ref="B64" r:id="rId14"/>
    <hyperlink ref="B72" r:id="rId15"/>
    <hyperlink ref="B77" r:id="rId16"/>
    <hyperlink ref="B78" r:id="rId17"/>
    <hyperlink ref="B33" r:id="rId18"/>
    <hyperlink ref="B32" r:id="rId19"/>
    <hyperlink ref="B31" r:id="rId20"/>
    <hyperlink ref="B23" r:id="rId21"/>
    <hyperlink ref="B56" r:id="rId22"/>
    <hyperlink ref="B57" r:id="rId23"/>
    <hyperlink ref="B50" r:id="rId24"/>
    <hyperlink ref="B51" r:id="rId25"/>
    <hyperlink ref="B24" r:id="rId26"/>
    <hyperlink ref="B49" r:id="rId27"/>
    <hyperlink ref="B55" r:id="rId28"/>
    <hyperlink ref="B54" r:id="rId29"/>
    <hyperlink ref="B53" r:id="rId30"/>
    <hyperlink ref="B52" r:id="rId31"/>
    <hyperlink ref="B8" r:id="rId32"/>
    <hyperlink ref="B9" r:id="rId33"/>
    <hyperlink ref="B10" r:id="rId34"/>
    <hyperlink ref="B11" r:id="rId35"/>
    <hyperlink ref="B12" r:id="rId36"/>
    <hyperlink ref="B13" r:id="rId37"/>
    <hyperlink ref="B6" r:id="rId38"/>
    <hyperlink ref="B79" r:id="rId39"/>
  </hyperlinks>
  <pageMargins left="0.7" right="0.7" top="0.75" bottom="0.75" header="0.3" footer="0.3"/>
  <pageSetup orientation="portrait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</vt:lpstr>
    </vt:vector>
  </TitlesOfParts>
  <Company>University of Illinois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d-block</dc:creator>
  <cp:lastModifiedBy>Rick</cp:lastModifiedBy>
  <dcterms:created xsi:type="dcterms:W3CDTF">2010-05-03T15:11:24Z</dcterms:created>
  <dcterms:modified xsi:type="dcterms:W3CDTF">2011-08-02T20:41:29Z</dcterms:modified>
</cp:coreProperties>
</file>